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weekly timesheet" state="visible" r:id="rId4"/>
    <sheet sheetId="2" name="Settings" state="visible" r:id="rId5"/>
  </sheets>
  <definedNames>
    <definedName name="OT_After">Settings!$B$6</definedName>
    <definedName name="OT_Rate">Settings!$B$7</definedName>
    <definedName name="Round_To">Settings!$B$8</definedName>
    <definedName name="_xlnm.Print_Area" localSheetId="0">'Biweekly timesheet'!$A1:$I43</definedName>
    <definedName name="_xlnm.Print_Titles" localSheetId="0">'Biweekly timesheet'!$9:$9</definedName>
    <definedName name="_xlnm.Print_Area" localSheetId="1">'Settings'!$A1:$C14</definedName>
  </definedNames>
  <calcPr calcId="171027"/>
</workbook>
</file>

<file path=xl/sharedStrings.xml><?xml version="1.0" encoding="utf-8"?>
<sst xmlns="http://schemas.openxmlformats.org/spreadsheetml/2006/main" count="59" uniqueCount="51">
  <si>
    <t>Biweekly Timesheet</t>
  </si>
  <si>
    <t>Two workweeks on one sheet — each week gets its own overtime line, as the FLSA requires.</t>
  </si>
  <si>
    <t>Free template by WebWork Time Tracker  ·  www.webwork-tracker.com</t>
  </si>
  <si>
    <t>Free for commercial use. No attribution required — edit it, rebrand it, share it with your team or your clients.</t>
  </si>
  <si>
    <t>Employee name</t>
  </si>
  <si>
    <t>Period starting (Mon)</t>
  </si>
  <si>
    <t>Department / role</t>
  </si>
  <si>
    <t>Manager</t>
  </si>
  <si>
    <t>Day</t>
  </si>
  <si>
    <t>Date</t>
  </si>
  <si>
    <t>Time in</t>
  </si>
  <si>
    <t>Time out</t>
  </si>
  <si>
    <t>Break (hrs)</t>
  </si>
  <si>
    <t>Total hours</t>
  </si>
  <si>
    <t>Regular</t>
  </si>
  <si>
    <t>Overtime</t>
  </si>
  <si>
    <t>Notes</t>
  </si>
  <si>
    <t>WEEK 1</t>
  </si>
  <si>
    <t>Monday</t>
  </si>
  <si>
    <t>Tuesday</t>
  </si>
  <si>
    <t>Wednesday</t>
  </si>
  <si>
    <t>Thursday</t>
  </si>
  <si>
    <t>Friday</t>
  </si>
  <si>
    <t>Saturday</t>
  </si>
  <si>
    <t>Sunday</t>
  </si>
  <si>
    <t>Week 1 total</t>
  </si>
  <si>
    <t>WEEK 2</t>
  </si>
  <si>
    <t>Week 2 total</t>
  </si>
  <si>
    <t>TOTAL</t>
  </si>
  <si>
    <t>Regular hours</t>
  </si>
  <si>
    <t>Overtime hours</t>
  </si>
  <si>
    <t>Hourly rate</t>
  </si>
  <si>
    <t>Gross pay for the period</t>
  </si>
  <si>
    <t>Two separate week blocks on purpose: overtime is calculated per workweek, never across the two-week period. 45 hours one week and 35 the next is 5 hours of overtime — not zero. Thresholds and rounding live on the Settings tab.</t>
  </si>
  <si>
    <t>Employee signature</t>
  </si>
  <si>
    <t>Manager approval</t>
  </si>
  <si>
    <t>Date approved</t>
  </si>
  <si>
    <t>Settings</t>
  </si>
  <si>
    <t>Change the values in the blue cells. Every total on the timesheet follows them — you never need to edit a formula.</t>
  </si>
  <si>
    <t>Setting</t>
  </si>
  <si>
    <t>Value</t>
  </si>
  <si>
    <t>What it changes</t>
  </si>
  <si>
    <t>Overtime after (hours per week)</t>
  </si>
  <si>
    <t>Hours in one workweek before overtime starts. 40 is the US federal FLSA rule; set 37.5 or 35 if that is your standard week.</t>
  </si>
  <si>
    <t>Overtime multiplier</t>
  </si>
  <si>
    <t>What an overtime hour is worth. 1.5 = time and a half.</t>
  </si>
  <si>
    <t>Round hours to</t>
  </si>
  <si>
    <t>The increment every hours figure is rounded to. 0.01 = exact, 0.1 = six minutes, 0.25 = quarter hour (the usual payroll setting), 0.5 = half hour.</t>
  </si>
  <si>
    <t>LICENCE</t>
  </si>
  <si>
    <t xml:space="preserve">Free for commercial use. No attribution required — edit it, rebrand it, share it with your team or your clients.
There is no watermark, no sign-up and no usage limit. If it helps, a link back is welcome — but it is not required.</t>
  </si>
  <si>
    <t>The timesheet tab is protected so a stray keystroke cannot overwrite a formula — only the blue cells accept typing. To unprotect it: Review ▸ Unprotect Sheet (no password). In Google Sheets: Data ▸ Protected sheets and ranges.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</si>
</sst>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d, mmm d"/>
    <numFmt numFmtId="165" formatCode="$#,##0.00"/>
    <numFmt numFmtId="166" formatCode="0.##"/>
  </numFmts>
  <fonts count="12" x14ac:knownFonts="1">
    <font>
      <color theme="1"/>
      <family val="2"/>
      <scheme val="minor"/>
      <sz val="11"/>
      <name val="Calibri"/>
    </font>
    <font>
      <b/>
      <color rgb="FF2B2640"/>
      <sz val="18"/>
      <name val="Calibri"/>
    </font>
    <font>
      <color rgb="FF7D7D99"/>
      <sz val="9"/>
      <name val="Calibri"/>
    </font>
    <font>
      <color rgb="FF755AFA"/>
      <sz val="9"/>
      <name val="Calibri"/>
    </font>
    <font>
      <b/>
      <color rgb="FF755AFA"/>
      <sz val="9"/>
      <name val="Calibri"/>
    </font>
    <font>
      <b/>
      <color rgb="FF2B2640"/>
      <sz val="10"/>
      <name val="Calibri"/>
    </font>
    <font>
      <b/>
      <color rgb="FFFFFFFF"/>
      <sz val="10"/>
      <name val="Calibri"/>
    </font>
    <font>
      <b/>
      <color rgb="FF755AFA"/>
      <sz val="10"/>
      <name val="Calibri"/>
    </font>
    <font>
      <color rgb="FF2B2640"/>
      <sz val="11"/>
      <name val="Calibri"/>
    </font>
    <font>
      <b/>
      <color rgb="FF2B2640"/>
      <sz val="11"/>
      <name val="Calibri"/>
    </font>
    <font>
      <b/>
      <color rgb="FF755AFA"/>
      <sz val="12"/>
      <name val="Calibri"/>
    </font>
    <font>
      <i/>
      <color rgb="FF7D7D99"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FF6FF"/>
      </patternFill>
    </fill>
    <fill>
      <patternFill patternType="solid">
        <fgColor rgb="FF755AFA"/>
      </patternFill>
    </fill>
    <fill>
      <patternFill patternType="solid">
        <fgColor rgb="FFF1EEFF"/>
      </patternFill>
    </fill>
    <fill>
      <patternFill patternType="solid">
        <fgColor rgb="FFFAF9FF"/>
      </patternFill>
    </fill>
    <fill>
      <patternFill patternType="solid">
        <fgColor rgb="FFFFF6E5"/>
      </patternFill>
    </fill>
  </fills>
  <borders count="4">
    <border>
      <left/>
      <right/>
      <top/>
      <bottom/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4A7DFF"/>
      </bottom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E3E0F5"/>
      </bottom>
      <diagonal/>
    </border>
    <border>
      <left/>
      <right/>
      <top/>
      <bottom style="thin">
        <color rgb="FF7D7D9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center" vertical="center"/>
    </xf>
    <xf numFmtId="18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5" borderId="2" xfId="0" applyFont="1" applyFill="1" applyBorder="1" applyAlignment="1">
      <alignment horizontal="left" vertical="center"/>
    </xf>
    <xf numFmtId="164" fontId="8" fillId="5" borderId="2" xfId="0" applyNumberFormat="1" applyFont="1" applyFill="1" applyBorder="1" applyAlignment="1">
      <alignment horizontal="center" vertical="center"/>
    </xf>
    <xf numFmtId="2" fontId="8" fillId="5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164" fontId="8" fillId="4" borderId="2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/>
    </xf>
    <xf numFmtId="2" fontId="9" fillId="5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2" fontId="9" fillId="4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65" fontId="8" fillId="2" borderId="1" xfId="0" applyNumberFormat="1" applyFont="1" applyFill="1" applyBorder="1" applyAlignment="1" applyProtection="1">
      <alignment horizontal="center" vertical="center"/>
      <protection locked="0"/>
    </xf>
    <xf numFmtId="165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6" borderId="0" xfId="0" applyFont="1" applyFill="1" applyAlignment="1">
      <alignment horizontal="left" vertical="top" wrapText="1"/>
    </xf>
    <xf numFmtId="0" fontId="0" fillId="0" borderId="3" xfId="0" applyBorder="1" applyProtection="1">
      <protection locked="0"/>
    </xf>
    <xf numFmtId="0" fontId="11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6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left" vertical="center" wrapText="1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2" width="13" customWidth="1"/>
    <col min="3" max="5" width="12" customWidth="1"/>
    <col min="6" max="6" width="13" customWidth="1"/>
    <col min="7" max="8" width="11" customWidth="1"/>
    <col min="9" max="9" width="24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3</v>
      </c>
      <c r="B4" s="4"/>
      <c r="C4" s="4"/>
      <c r="D4" s="4"/>
      <c r="E4" s="4"/>
      <c r="F4" s="4"/>
      <c r="G4" s="4"/>
      <c r="H4" s="4"/>
      <c r="I4" s="4"/>
    </row>
    <row r="5" ht="6" customHeight="1" x14ac:dyDescent="0.25"/>
    <row r="6" ht="20" customHeight="1" spans="1:9" x14ac:dyDescent="0.25">
      <c r="A6" s="5" t="s">
        <v>4</v>
      </c>
      <c r="B6" s="6"/>
      <c r="C6" s="6"/>
      <c r="D6" s="6"/>
      <c r="E6" s="5" t="s">
        <v>5</v>
      </c>
      <c r="F6" s="6"/>
      <c r="G6" s="6"/>
      <c r="H6" s="6"/>
      <c r="I6" s="6"/>
    </row>
    <row r="7" ht="20" customHeight="1" spans="1:9" x14ac:dyDescent="0.25">
      <c r="A7" s="5" t="s">
        <v>6</v>
      </c>
      <c r="B7" s="6"/>
      <c r="C7" s="6"/>
      <c r="D7" s="6"/>
      <c r="E7" s="5" t="s">
        <v>7</v>
      </c>
      <c r="F7" s="6"/>
      <c r="G7" s="6"/>
      <c r="H7" s="6"/>
      <c r="I7" s="6"/>
    </row>
    <row r="8" ht="8" customHeight="1" x14ac:dyDescent="0.25"/>
    <row r="9" ht="28" customHeight="1" spans="1:9" x14ac:dyDescent="0.25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</row>
    <row r="10" ht="20" customHeight="1" spans="1:9" x14ac:dyDescent="0.25">
      <c r="A10" s="8" t="s">
        <v>17</v>
      </c>
      <c r="B10" s="8"/>
      <c r="C10" s="8"/>
      <c r="D10" s="8"/>
      <c r="E10" s="8"/>
      <c r="F10" s="8"/>
      <c r="G10" s="8"/>
      <c r="H10" s="8"/>
      <c r="I10" s="8"/>
    </row>
    <row r="11" ht="20" customHeight="1" spans="1:9" x14ac:dyDescent="0.25">
      <c r="A11" s="9" t="s">
        <v>18</v>
      </c>
      <c r="B11" s="10">
        <f>IF($F$6="","",$F$6+0)</f>
      </c>
      <c r="C11" s="11"/>
      <c r="D11" s="11"/>
      <c r="E11" s="12"/>
      <c r="F11" s="13">
        <f>IF(OR(C11="",D11=""),"",ROUND(((IF(D11&lt;C11,D11+1,D11)-C11)*24-N(E11))/MAX(Round_To,0.01),0)*MAX(Round_To,0.01))</f>
      </c>
      <c r="G11" s="13">
        <f>IF(F11="","",MIN(F11,MAX(0,OT_After-0)))</f>
      </c>
      <c r="H11" s="13">
        <f>IF(F11="","",F11-G11)</f>
      </c>
      <c r="I11" s="14"/>
    </row>
    <row r="12" ht="20" customHeight="1" spans="1:9" x14ac:dyDescent="0.25">
      <c r="A12" s="15" t="s">
        <v>19</v>
      </c>
      <c r="B12" s="16">
        <f>IF($F$6="","",$F$6+1)</f>
      </c>
      <c r="C12" s="11"/>
      <c r="D12" s="11"/>
      <c r="E12" s="12"/>
      <c r="F12" s="17">
        <f>IF(OR(C12="",D12=""),"",ROUND(((IF(D12&lt;C12,D12+1,D12)-C12)*24-N(E12))/MAX(Round_To,0.01),0)*MAX(Round_To,0.01))</f>
      </c>
      <c r="G12" s="17">
        <f>IF(F12="","",MIN(F12,MAX(0,OT_After-SUM(G11:G11))))</f>
      </c>
      <c r="H12" s="17">
        <f>IF(F12="","",F12-G12)</f>
      </c>
      <c r="I12" s="14"/>
    </row>
    <row r="13" ht="20" customHeight="1" spans="1:9" x14ac:dyDescent="0.25">
      <c r="A13" s="9" t="s">
        <v>20</v>
      </c>
      <c r="B13" s="10">
        <f>IF($F$6="","",$F$6+2)</f>
      </c>
      <c r="C13" s="11"/>
      <c r="D13" s="11"/>
      <c r="E13" s="12"/>
      <c r="F13" s="13">
        <f>IF(OR(C13="",D13=""),"",ROUND(((IF(D13&lt;C13,D13+1,D13)-C13)*24-N(E13))/MAX(Round_To,0.01),0)*MAX(Round_To,0.01))</f>
      </c>
      <c r="G13" s="13">
        <f>IF(F13="","",MIN(F13,MAX(0,OT_After-SUM(G11:G12))))</f>
      </c>
      <c r="H13" s="13">
        <f>IF(F13="","",F13-G13)</f>
      </c>
      <c r="I13" s="14"/>
    </row>
    <row r="14" ht="20" customHeight="1" spans="1:9" x14ac:dyDescent="0.25">
      <c r="A14" s="15" t="s">
        <v>21</v>
      </c>
      <c r="B14" s="16">
        <f>IF($F$6="","",$F$6+3)</f>
      </c>
      <c r="C14" s="11"/>
      <c r="D14" s="11"/>
      <c r="E14" s="12"/>
      <c r="F14" s="17">
        <f>IF(OR(C14="",D14=""),"",ROUND(((IF(D14&lt;C14,D14+1,D14)-C14)*24-N(E14))/MAX(Round_To,0.01),0)*MAX(Round_To,0.01))</f>
      </c>
      <c r="G14" s="17">
        <f>IF(F14="","",MIN(F14,MAX(0,OT_After-SUM(G11:G13))))</f>
      </c>
      <c r="H14" s="17">
        <f>IF(F14="","",F14-G14)</f>
      </c>
      <c r="I14" s="14"/>
    </row>
    <row r="15" ht="20" customHeight="1" spans="1:9" x14ac:dyDescent="0.25">
      <c r="A15" s="9" t="s">
        <v>22</v>
      </c>
      <c r="B15" s="10">
        <f>IF($F$6="","",$F$6+4)</f>
      </c>
      <c r="C15" s="11"/>
      <c r="D15" s="11"/>
      <c r="E15" s="12"/>
      <c r="F15" s="13">
        <f>IF(OR(C15="",D15=""),"",ROUND(((IF(D15&lt;C15,D15+1,D15)-C15)*24-N(E15))/MAX(Round_To,0.01),0)*MAX(Round_To,0.01))</f>
      </c>
      <c r="G15" s="13">
        <f>IF(F15="","",MIN(F15,MAX(0,OT_After-SUM(G11:G14))))</f>
      </c>
      <c r="H15" s="13">
        <f>IF(F15="","",F15-G15)</f>
      </c>
      <c r="I15" s="14"/>
    </row>
    <row r="16" ht="20" customHeight="1" spans="1:9" x14ac:dyDescent="0.25">
      <c r="A16" s="18" t="s">
        <v>23</v>
      </c>
      <c r="B16" s="19">
        <f>IF($F$6="","",$F$6+5)</f>
      </c>
      <c r="C16" s="11"/>
      <c r="D16" s="11"/>
      <c r="E16" s="12"/>
      <c r="F16" s="20">
        <f>IF(OR(C16="",D16=""),"",ROUND(((IF(D16&lt;C16,D16+1,D16)-C16)*24-N(E16))/MAX(Round_To,0.01),0)*MAX(Round_To,0.01))</f>
      </c>
      <c r="G16" s="20">
        <f>IF(F16="","",MIN(F16,MAX(0,OT_After-SUM(G11:G15))))</f>
      </c>
      <c r="H16" s="20">
        <f>IF(F16="","",F16-G16)</f>
      </c>
      <c r="I16" s="14"/>
    </row>
    <row r="17" ht="20" customHeight="1" spans="1:9" x14ac:dyDescent="0.25">
      <c r="A17" s="18" t="s">
        <v>24</v>
      </c>
      <c r="B17" s="19">
        <f>IF($F$6="","",$F$6+6)</f>
      </c>
      <c r="C17" s="11"/>
      <c r="D17" s="11"/>
      <c r="E17" s="12"/>
      <c r="F17" s="20">
        <f>IF(OR(C17="",D17=""),"",ROUND(((IF(D17&lt;C17,D17+1,D17)-C17)*24-N(E17))/MAX(Round_To,0.01),0)*MAX(Round_To,0.01))</f>
      </c>
      <c r="G17" s="20">
        <f>IF(F17="","",MIN(F17,MAX(0,OT_After-SUM(G11:G16))))</f>
      </c>
      <c r="H17" s="20">
        <f>IF(F17="","",F17-G17)</f>
      </c>
      <c r="I17" s="14"/>
    </row>
    <row r="18" ht="22" customHeight="1" spans="1:9" x14ac:dyDescent="0.25">
      <c r="A18" s="21" t="s">
        <v>25</v>
      </c>
      <c r="B18" s="21"/>
      <c r="C18" s="21"/>
      <c r="D18" s="21"/>
      <c r="E18" s="22">
        <f>SUM(E11:E17)</f>
      </c>
      <c r="F18" s="22">
        <f>SUM(F11:F17)</f>
      </c>
      <c r="G18" s="22">
        <f>SUM(G11:G17)</f>
      </c>
      <c r="H18" s="22">
        <f>SUM(H11:H17)</f>
      </c>
      <c r="I18" s="21"/>
    </row>
    <row r="19" ht="6" customHeight="1" x14ac:dyDescent="0.25"/>
    <row r="20" ht="20" customHeight="1" spans="1:9" x14ac:dyDescent="0.25">
      <c r="A20" s="8" t="s">
        <v>26</v>
      </c>
      <c r="B20" s="8"/>
      <c r="C20" s="8"/>
      <c r="D20" s="8"/>
      <c r="E20" s="8"/>
      <c r="F20" s="8"/>
      <c r="G20" s="8"/>
      <c r="H20" s="8"/>
      <c r="I20" s="8"/>
    </row>
    <row r="21" ht="20" customHeight="1" spans="1:9" x14ac:dyDescent="0.25">
      <c r="A21" s="9" t="s">
        <v>18</v>
      </c>
      <c r="B21" s="10">
        <f>IF($F$6="","",$F$6+7)</f>
      </c>
      <c r="C21" s="11"/>
      <c r="D21" s="11"/>
      <c r="E21" s="12"/>
      <c r="F21" s="13">
        <f>IF(OR(C21="",D21=""),"",ROUND(((IF(D21&lt;C21,D21+1,D21)-C21)*24-N(E21))/MAX(Round_To,0.01),0)*MAX(Round_To,0.01))</f>
      </c>
      <c r="G21" s="13">
        <f>IF(F21="","",MIN(F21,MAX(0,OT_After-0)))</f>
      </c>
      <c r="H21" s="13">
        <f>IF(F21="","",F21-G21)</f>
      </c>
      <c r="I21" s="14"/>
    </row>
    <row r="22" ht="20" customHeight="1" spans="1:9" x14ac:dyDescent="0.25">
      <c r="A22" s="15" t="s">
        <v>19</v>
      </c>
      <c r="B22" s="16">
        <f>IF($F$6="","",$F$6+8)</f>
      </c>
      <c r="C22" s="11"/>
      <c r="D22" s="11"/>
      <c r="E22" s="12"/>
      <c r="F22" s="17">
        <f>IF(OR(C22="",D22=""),"",ROUND(((IF(D22&lt;C22,D22+1,D22)-C22)*24-N(E22))/MAX(Round_To,0.01),0)*MAX(Round_To,0.01))</f>
      </c>
      <c r="G22" s="17">
        <f>IF(F22="","",MIN(F22,MAX(0,OT_After-SUM(G21:G21))))</f>
      </c>
      <c r="H22" s="17">
        <f>IF(F22="","",F22-G22)</f>
      </c>
      <c r="I22" s="14"/>
    </row>
    <row r="23" ht="20" customHeight="1" spans="1:9" x14ac:dyDescent="0.25">
      <c r="A23" s="9" t="s">
        <v>20</v>
      </c>
      <c r="B23" s="10">
        <f>IF($F$6="","",$F$6+9)</f>
      </c>
      <c r="C23" s="11"/>
      <c r="D23" s="11"/>
      <c r="E23" s="12"/>
      <c r="F23" s="13">
        <f>IF(OR(C23="",D23=""),"",ROUND(((IF(D23&lt;C23,D23+1,D23)-C23)*24-N(E23))/MAX(Round_To,0.01),0)*MAX(Round_To,0.01))</f>
      </c>
      <c r="G23" s="13">
        <f>IF(F23="","",MIN(F23,MAX(0,OT_After-SUM(G21:G22))))</f>
      </c>
      <c r="H23" s="13">
        <f>IF(F23="","",F23-G23)</f>
      </c>
      <c r="I23" s="14"/>
    </row>
    <row r="24" ht="20" customHeight="1" spans="1:9" x14ac:dyDescent="0.25">
      <c r="A24" s="15" t="s">
        <v>21</v>
      </c>
      <c r="B24" s="16">
        <f>IF($F$6="","",$F$6+10)</f>
      </c>
      <c r="C24" s="11"/>
      <c r="D24" s="11"/>
      <c r="E24" s="12"/>
      <c r="F24" s="17">
        <f>IF(OR(C24="",D24=""),"",ROUND(((IF(D24&lt;C24,D24+1,D24)-C24)*24-N(E24))/MAX(Round_To,0.01),0)*MAX(Round_To,0.01))</f>
      </c>
      <c r="G24" s="17">
        <f>IF(F24="","",MIN(F24,MAX(0,OT_After-SUM(G21:G23))))</f>
      </c>
      <c r="H24" s="17">
        <f>IF(F24="","",F24-G24)</f>
      </c>
      <c r="I24" s="14"/>
    </row>
    <row r="25" ht="20" customHeight="1" spans="1:9" x14ac:dyDescent="0.25">
      <c r="A25" s="9" t="s">
        <v>22</v>
      </c>
      <c r="B25" s="10">
        <f>IF($F$6="","",$F$6+11)</f>
      </c>
      <c r="C25" s="11"/>
      <c r="D25" s="11"/>
      <c r="E25" s="12"/>
      <c r="F25" s="13">
        <f>IF(OR(C25="",D25=""),"",ROUND(((IF(D25&lt;C25,D25+1,D25)-C25)*24-N(E25))/MAX(Round_To,0.01),0)*MAX(Round_To,0.01))</f>
      </c>
      <c r="G25" s="13">
        <f>IF(F25="","",MIN(F25,MAX(0,OT_After-SUM(G21:G24))))</f>
      </c>
      <c r="H25" s="13">
        <f>IF(F25="","",F25-G25)</f>
      </c>
      <c r="I25" s="14"/>
    </row>
    <row r="26" ht="20" customHeight="1" spans="1:9" x14ac:dyDescent="0.25">
      <c r="A26" s="18" t="s">
        <v>23</v>
      </c>
      <c r="B26" s="19">
        <f>IF($F$6="","",$F$6+12)</f>
      </c>
      <c r="C26" s="11"/>
      <c r="D26" s="11"/>
      <c r="E26" s="12"/>
      <c r="F26" s="20">
        <f>IF(OR(C26="",D26=""),"",ROUND(((IF(D26&lt;C26,D26+1,D26)-C26)*24-N(E26))/MAX(Round_To,0.01),0)*MAX(Round_To,0.01))</f>
      </c>
      <c r="G26" s="20">
        <f>IF(F26="","",MIN(F26,MAX(0,OT_After-SUM(G21:G25))))</f>
      </c>
      <c r="H26" s="20">
        <f>IF(F26="","",F26-G26)</f>
      </c>
      <c r="I26" s="14"/>
    </row>
    <row r="27" ht="20" customHeight="1" spans="1:9" x14ac:dyDescent="0.25">
      <c r="A27" s="18" t="s">
        <v>24</v>
      </c>
      <c r="B27" s="19">
        <f>IF($F$6="","",$F$6+13)</f>
      </c>
      <c r="C27" s="11"/>
      <c r="D27" s="11"/>
      <c r="E27" s="12"/>
      <c r="F27" s="20">
        <f>IF(OR(C27="",D27=""),"",ROUND(((IF(D27&lt;C27,D27+1,D27)-C27)*24-N(E27))/MAX(Round_To,0.01),0)*MAX(Round_To,0.01))</f>
      </c>
      <c r="G27" s="20">
        <f>IF(F27="","",MIN(F27,MAX(0,OT_After-SUM(G21:G26))))</f>
      </c>
      <c r="H27" s="20">
        <f>IF(F27="","",F27-G27)</f>
      </c>
      <c r="I27" s="14"/>
    </row>
    <row r="28" ht="22" customHeight="1" spans="1:9" x14ac:dyDescent="0.25">
      <c r="A28" s="21" t="s">
        <v>27</v>
      </c>
      <c r="B28" s="21"/>
      <c r="C28" s="21"/>
      <c r="D28" s="21"/>
      <c r="E28" s="22">
        <f>SUM(E21:E27)</f>
      </c>
      <c r="F28" s="22">
        <f>SUM(F21:F27)</f>
      </c>
      <c r="G28" s="22">
        <f>SUM(G21:G27)</f>
      </c>
      <c r="H28" s="22">
        <f>SUM(H21:H27)</f>
      </c>
      <c r="I28" s="21"/>
    </row>
    <row r="29" ht="6" customHeight="1" x14ac:dyDescent="0.25"/>
    <row r="30" ht="24" customHeight="1" spans="1:9" x14ac:dyDescent="0.25">
      <c r="A30" s="23" t="s">
        <v>28</v>
      </c>
      <c r="B30" s="23"/>
      <c r="C30" s="23"/>
      <c r="D30" s="23"/>
      <c r="E30" s="24">
        <f>E18+E28</f>
      </c>
      <c r="F30" s="24">
        <f>F18+F28</f>
      </c>
      <c r="G30" s="24">
        <f>G18+G28</f>
      </c>
      <c r="H30" s="24">
        <f>H18+H28</f>
      </c>
      <c r="I30" s="23"/>
    </row>
    <row r="32" ht="20" customHeight="1" spans="4:6" x14ac:dyDescent="0.25">
      <c r="D32" s="25" t="s">
        <v>29</v>
      </c>
      <c r="E32" s="25"/>
      <c r="F32" s="13">
        <f>G30</f>
      </c>
    </row>
    <row r="33" ht="20" customHeight="1" spans="4:6" x14ac:dyDescent="0.25">
      <c r="D33" s="25" t="s">
        <v>30</v>
      </c>
      <c r="E33" s="25"/>
      <c r="F33" s="13">
        <f>H30</f>
      </c>
    </row>
    <row r="34" ht="20" customHeight="1" spans="4:6" x14ac:dyDescent="0.25">
      <c r="D34" s="25" t="s">
        <v>31</v>
      </c>
      <c r="E34" s="25"/>
      <c r="F34" s="26"/>
    </row>
    <row r="35" ht="24" customHeight="1" spans="4:6" x14ac:dyDescent="0.25">
      <c r="D35" s="25" t="s">
        <v>32</v>
      </c>
      <c r="E35" s="25"/>
      <c r="F35" s="27">
        <f>IF(F34="","",ROUND(F32*F34+F33*F34*OT_Rate,2))</f>
      </c>
    </row>
    <row r="37" ht="30" customHeight="1" spans="1:9" x14ac:dyDescent="0.25">
      <c r="A37" s="28" t="s">
        <v>33</v>
      </c>
      <c r="B37" s="28"/>
      <c r="C37" s="28"/>
      <c r="D37" s="28"/>
      <c r="E37" s="28"/>
      <c r="F37" s="28"/>
      <c r="G37" s="28"/>
      <c r="H37" s="28"/>
      <c r="I37" s="28"/>
    </row>
    <row r="40" ht="24" customHeight="1" spans="1:9" x14ac:dyDescent="0.25">
      <c r="A40" s="29"/>
      <c r="B40" s="29"/>
      <c r="C40" s="29"/>
      <c r="D40" s="29"/>
      <c r="E40" s="29"/>
      <c r="F40" s="29"/>
      <c r="G40" s="29"/>
      <c r="H40" s="29"/>
      <c r="I40" s="29"/>
    </row>
    <row r="41" spans="1:9" x14ac:dyDescent="0.25">
      <c r="A41" s="30" t="s">
        <v>34</v>
      </c>
      <c r="B41" s="30"/>
      <c r="C41" s="30"/>
      <c r="D41" s="30" t="s">
        <v>35</v>
      </c>
      <c r="E41" s="30"/>
      <c r="F41" s="30"/>
      <c r="G41" s="30" t="s">
        <v>36</v>
      </c>
      <c r="H41" s="30"/>
      <c r="I41" s="30"/>
    </row>
  </sheetData>
  <sheetProtection sheet="1" formatColumns="0" formatRows="0" sort="0" autoFilter="0"/>
  <mergeCells count="24">
    <mergeCell ref="A1:I1"/>
    <mergeCell ref="A2:I2"/>
    <mergeCell ref="A3:I3"/>
    <mergeCell ref="A4:I4"/>
    <mergeCell ref="B6:D6"/>
    <mergeCell ref="F6:I6"/>
    <mergeCell ref="B7:D7"/>
    <mergeCell ref="F7:I7"/>
    <mergeCell ref="A10:I10"/>
    <mergeCell ref="A18:D18"/>
    <mergeCell ref="A20:I20"/>
    <mergeCell ref="A28:D28"/>
    <mergeCell ref="A30:D30"/>
    <mergeCell ref="D32:E32"/>
    <mergeCell ref="D33:E33"/>
    <mergeCell ref="D34:E34"/>
    <mergeCell ref="D35:E35"/>
    <mergeCell ref="A37:I37"/>
    <mergeCell ref="A40:C40"/>
    <mergeCell ref="D40:F40"/>
    <mergeCell ref="G40:I40"/>
    <mergeCell ref="A41:C41"/>
    <mergeCell ref="D41:F41"/>
    <mergeCell ref="G41:I41"/>
  </mergeCells>
  <pageMargins left="0.4" right="0.4" top="0.5" bottom="0.5" header="0.2" footer="0.2"/>
  <pageSetup paperSize="9" orientation="landscape" fitToWidth="1" fitToHeight="0"/>
  <headerFooter>
    <oddFooter>&amp;L&amp;9WebWork Time Tracker · free for commercial use&amp;R&amp;9Page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5AFA"/>
    <pageSetUpPr fitToPage="1"/>
  </sheetPr>
  <dimension ref="A1:C14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6" customWidth="1"/>
    <col min="3" max="3" width="78" customWidth="1"/>
  </cols>
  <sheetData>
    <row r="1" ht="30" customHeight="1" spans="1:3" x14ac:dyDescent="0.25">
      <c r="A1" s="1" t="s">
        <v>37</v>
      </c>
      <c r="B1" s="1"/>
      <c r="C1" s="1"/>
    </row>
    <row r="2" spans="1:3" x14ac:dyDescent="0.25">
      <c r="A2" s="2" t="s">
        <v>38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5" ht="24" customHeight="1" spans="1:3" x14ac:dyDescent="0.25">
      <c r="A5" s="31" t="s">
        <v>39</v>
      </c>
      <c r="B5" s="32" t="s">
        <v>40</v>
      </c>
      <c r="C5" s="31" t="s">
        <v>41</v>
      </c>
    </row>
    <row r="6" ht="22" customHeight="1" spans="1:3" x14ac:dyDescent="0.25">
      <c r="A6" s="33" t="s">
        <v>42</v>
      </c>
      <c r="B6" s="34">
        <v>40</v>
      </c>
      <c r="C6" s="35" t="s">
        <v>43</v>
      </c>
    </row>
    <row r="7" ht="22" customHeight="1" spans="1:3" x14ac:dyDescent="0.25">
      <c r="A7" s="33" t="s">
        <v>44</v>
      </c>
      <c r="B7" s="36">
        <v>1.5</v>
      </c>
      <c r="C7" s="35" t="s">
        <v>45</v>
      </c>
    </row>
    <row r="8" ht="30" customHeight="1" spans="1:3" x14ac:dyDescent="0.25">
      <c r="A8" s="33" t="s">
        <v>46</v>
      </c>
      <c r="B8" s="36">
        <v>0.01</v>
      </c>
      <c r="C8" s="35" t="s">
        <v>47</v>
      </c>
    </row>
    <row r="10" ht="20" customHeight="1" spans="1:3" x14ac:dyDescent="0.25">
      <c r="A10" s="8" t="s">
        <v>48</v>
      </c>
      <c r="B10" s="8"/>
      <c r="C10" s="8"/>
    </row>
    <row r="11" ht="30" customHeight="1" spans="1:3" x14ac:dyDescent="0.25">
      <c r="A11" s="37" t="s">
        <v>49</v>
      </c>
      <c r="B11" s="37"/>
      <c r="C11" s="37"/>
    </row>
    <row r="12" ht="18" customHeight="1" spans="1:3" x14ac:dyDescent="0.25">
      <c r="A12" s="37"/>
      <c r="B12" s="37"/>
      <c r="C12" s="37"/>
    </row>
    <row r="14" ht="30" customHeight="1" spans="1:3" x14ac:dyDescent="0.25">
      <c r="A14" s="28" t="s">
        <v>50</v>
      </c>
      <c r="B14" s="28"/>
      <c r="C14" s="28"/>
    </row>
  </sheetData>
  <mergeCells count="6">
    <mergeCell ref="A1:C1"/>
    <mergeCell ref="A2:C2"/>
    <mergeCell ref="A3:C3"/>
    <mergeCell ref="A10:C10"/>
    <mergeCell ref="A11:C12"/>
    <mergeCell ref="A14:C14"/>
  </mergeCells>
  <dataValidations count="1">
    <dataValidation type="list" sqref="B8">
      <formula1>"0.01,0.05,0.1,0.25,0.5"</formula1>
    </dataValidation>
  </dataValidations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Biweekly timesheet</vt:lpstr>
      <vt:lpstr>Settings</vt:lpstr>
    </vt:vector>
  </TitlesOfParts>
  <Company>WebWork AI, Inc.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WebWork Time Tracker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2026-08-19T16:35:35Z</dcterms:modified>
</cp:coreProperties>
</file>